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51" i="1" l="1"/>
  <c r="G51" i="1" s="1"/>
  <c r="G18" i="1"/>
  <c r="E42" i="1" l="1"/>
  <c r="G42" i="1" s="1"/>
  <c r="G43" i="1" s="1"/>
  <c r="G52" i="1" s="1"/>
  <c r="E32" i="1" l="1"/>
  <c r="G32" i="1" l="1"/>
  <c r="G33" i="1" l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<sst xmlns="http://schemas.openxmlformats.org/spreadsheetml/2006/main" count="52" uniqueCount="41">
  <si>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</si>
  <si>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</si>
  <si>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</si>
  <si>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</si>
  <si>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</si>
  <si>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</si>
  <si>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</si>
  <si>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</si>
  <si>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</si>
  <si>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</si>
  <si>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</si>
  <si>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</si>
  <si>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</si>
  <si>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</si>
  <si>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</si>
  <si>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</si>
  <si>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</si>
  <si>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</si>
  <si>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</si>
  <si>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</si>
  <si>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</si>
  <si>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</si>
  <si>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</si>
  <si>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</si>
  <si>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</si>
  <si>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</si>
  <si>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</si>
  <si>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</si>
  <si>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</si>
  <si>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</si>
  <si>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</si>
  <si>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</si>
  <si>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</si>
  <si>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</si>
  <si>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</si>
  <si>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franchise fee</t>
  </si>
  <si>
    <t>liq fees</t>
  </si>
  <si>
    <t>membership/dues</t>
  </si>
  <si>
    <t>misc</t>
  </si>
  <si>
    <t>sales tax/local</t>
  </si>
  <si>
    <t>dividend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</si>
</sst>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selection activeCell="E32" sqref="E32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43585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43555</v>
      </c>
      <c r="G7" s="23">
        <v>183431.74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35</v>
      </c>
      <c r="D9" s="12" t="s">
        <v>14</v>
      </c>
      <c r="E9" s="16">
        <v>950.26</v>
      </c>
      <c r="G9" s="4"/>
    </row>
    <row r="10" spans="1:9" ht="15" customHeight="1" x14ac:dyDescent="0.2">
      <c r="B10" s="1"/>
      <c r="C10" s="18" t="s">
        <v>39</v>
      </c>
      <c r="D10" s="12"/>
      <c r="E10" s="16">
        <v>7172.87</v>
      </c>
      <c r="G10" s="4"/>
    </row>
    <row r="11" spans="1:9" x14ac:dyDescent="0.2">
      <c r="B11" s="1"/>
      <c r="C11" s="12" t="s">
        <v>38</v>
      </c>
      <c r="E11" s="17">
        <v>45</v>
      </c>
    </row>
    <row r="12" spans="1:9" x14ac:dyDescent="0.2">
      <c r="B12" s="1"/>
      <c r="C12" s="12" t="s">
        <v>40</v>
      </c>
      <c r="E12" s="17">
        <v>155.99</v>
      </c>
    </row>
    <row r="13" spans="1:9" x14ac:dyDescent="0.2">
      <c r="B13" s="1"/>
      <c r="C13" s="12" t="s">
        <v>19</v>
      </c>
      <c r="D13" s="12" t="s">
        <v>25</v>
      </c>
      <c r="E13" s="17">
        <v>20</v>
      </c>
    </row>
    <row r="14" spans="1:9" x14ac:dyDescent="0.2">
      <c r="B14" s="1"/>
      <c r="C14" s="12" t="s">
        <v>27</v>
      </c>
      <c r="E14" s="17">
        <v>65</v>
      </c>
    </row>
    <row r="15" spans="1:9" x14ac:dyDescent="0.2">
      <c r="B15" s="1"/>
      <c r="C15" s="18" t="s">
        <v>20</v>
      </c>
      <c r="E15" s="17">
        <v>712.51</v>
      </c>
      <c r="G15"/>
    </row>
    <row r="16" spans="1:9" x14ac:dyDescent="0.2">
      <c r="B16" s="1"/>
      <c r="C16" s="12" t="s">
        <v>4</v>
      </c>
      <c r="E16" s="13">
        <v>73.52</v>
      </c>
    </row>
    <row r="17" spans="1:9" ht="15.75" customHeight="1" x14ac:dyDescent="0.2">
      <c r="D17" s="1" t="s">
        <v>5</v>
      </c>
      <c r="E17" s="14">
        <v>9195.15</v>
      </c>
      <c r="G17" s="7">
        <v>9195.15</v>
      </c>
    </row>
    <row r="18" spans="1:9" ht="14.25" customHeight="1" x14ac:dyDescent="0.2">
      <c r="E18" s="21"/>
      <c r="G18" s="4">
        <f>SUM(G7:G17)</f>
        <v>192626.88999999998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6698.88</v>
      </c>
    </row>
    <row r="21" spans="1:9" x14ac:dyDescent="0.2">
      <c r="C21" s="18" t="s">
        <v>15</v>
      </c>
      <c r="E21" s="13">
        <v>492.75</v>
      </c>
    </row>
    <row r="22" spans="1:9" x14ac:dyDescent="0.2">
      <c r="C22" s="22" t="s">
        <v>28</v>
      </c>
      <c r="E22" s="24">
        <v>308.56</v>
      </c>
    </row>
    <row r="23" spans="1:9" x14ac:dyDescent="0.2">
      <c r="A23" s="12"/>
      <c r="C23" s="12" t="s">
        <v>8</v>
      </c>
      <c r="E23" s="13">
        <v>3269.76</v>
      </c>
    </row>
    <row r="24" spans="1:9" x14ac:dyDescent="0.2">
      <c r="A24" s="12"/>
      <c r="C24" s="12" t="s">
        <v>30</v>
      </c>
      <c r="E24" s="13">
        <v>40</v>
      </c>
    </row>
    <row r="25" spans="1:9" x14ac:dyDescent="0.2">
      <c r="A25" s="12"/>
      <c r="C25" s="12" t="s">
        <v>22</v>
      </c>
      <c r="E25" s="13">
        <v>271.08</v>
      </c>
    </row>
    <row r="26" spans="1:9" x14ac:dyDescent="0.2">
      <c r="A26" s="12"/>
      <c r="C26" s="12" t="s">
        <v>21</v>
      </c>
      <c r="D26" s="12"/>
      <c r="E26" s="13">
        <v>45</v>
      </c>
    </row>
    <row r="27" spans="1:9" x14ac:dyDescent="0.2">
      <c r="A27" s="12"/>
      <c r="C27" s="12" t="s">
        <v>29</v>
      </c>
      <c r="D27" s="12"/>
      <c r="E27" s="13">
        <v>900</v>
      </c>
    </row>
    <row r="28" spans="1:9" x14ac:dyDescent="0.2">
      <c r="C28" s="18" t="s">
        <v>37</v>
      </c>
      <c r="D28" s="12"/>
      <c r="E28" s="19">
        <v>0</v>
      </c>
    </row>
    <row r="29" spans="1:9" x14ac:dyDescent="0.2">
      <c r="C29" s="12" t="s">
        <v>34</v>
      </c>
      <c r="D29" s="12"/>
      <c r="E29" s="19">
        <v>107</v>
      </c>
    </row>
    <row r="30" spans="1:9" x14ac:dyDescent="0.2">
      <c r="C30" s="12" t="s">
        <v>36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636.6</v>
      </c>
    </row>
    <row r="32" spans="1:9" ht="20.100000000000001" customHeight="1" x14ac:dyDescent="0.2">
      <c r="D32" s="1" t="s">
        <v>9</v>
      </c>
      <c r="E32" s="4">
        <f>SUM(E20:E31)</f>
        <v>12769.630000000001</v>
      </c>
      <c r="F32" s="1">
        <v>0</v>
      </c>
      <c r="G32" s="7">
        <f>E32</f>
        <v>12769.630000000001</v>
      </c>
      <c r="I32" s="1"/>
    </row>
    <row r="33" spans="1:10" ht="20.100000000000001" customHeight="1" x14ac:dyDescent="0.2">
      <c r="A33" s="12" t="s">
        <v>24</v>
      </c>
      <c r="C33" s="20">
        <v>43585</v>
      </c>
      <c r="G33" s="4">
        <f>G18-G32</f>
        <v>179857.25999999998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43555</v>
      </c>
      <c r="G37" s="27">
        <v>110078.09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5316.38</v>
      </c>
      <c r="G40" s="27"/>
    </row>
    <row r="41" spans="1:10" x14ac:dyDescent="0.2">
      <c r="C41" s="1" t="s">
        <v>4</v>
      </c>
      <c r="E41" s="7">
        <v>24.09</v>
      </c>
      <c r="G41" s="27"/>
    </row>
    <row r="42" spans="1:10" ht="20.100000000000001" customHeight="1" x14ac:dyDescent="0.2">
      <c r="D42" s="1" t="s">
        <v>5</v>
      </c>
      <c r="E42" s="15">
        <f>SUM(E40:E41)</f>
        <v>5340.47</v>
      </c>
      <c r="G42" s="28">
        <f>SUM(E42)</f>
        <v>5340.47</v>
      </c>
    </row>
    <row r="43" spans="1:10" ht="11.25" customHeight="1" x14ac:dyDescent="0.2">
      <c r="E43" s="23" t="s">
        <v>14</v>
      </c>
      <c r="G43" s="26">
        <f>SUM(G37:G42)</f>
        <v>115418.56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1805.77</v>
      </c>
      <c r="G46" s="26"/>
    </row>
    <row r="47" spans="1:10" x14ac:dyDescent="0.2">
      <c r="B47" s="1"/>
      <c r="C47" s="18" t="s">
        <v>22</v>
      </c>
      <c r="E47" s="13">
        <v>669.22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468.5</v>
      </c>
      <c r="G50" s="26"/>
    </row>
    <row r="51" spans="1:7" ht="19.5" customHeight="1" x14ac:dyDescent="0.2">
      <c r="D51" s="1" t="s">
        <v>9</v>
      </c>
      <c r="E51" s="17">
        <f>SUM(E45:E50)</f>
        <v>2943.49</v>
      </c>
      <c r="G51" s="7">
        <f>SUM(E51)</f>
        <v>2943.49</v>
      </c>
    </row>
    <row r="52" spans="1:7" ht="19.5" customHeight="1" x14ac:dyDescent="0.2">
      <c r="A52" s="12" t="s">
        <v>26</v>
      </c>
      <c r="C52" s="20">
        <v>43585</v>
      </c>
      <c r="E52" s="4"/>
      <c r="G52" s="14">
        <f>G43-G51</f>
        <v>112475.06999999999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2019-06-03T15:10:10Z</dcterms:modified>
</cp:coreProperties>
</file>